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41_Estado Analítico Ejercio Presupuesto Egresos Detallado - COG\"/>
    </mc:Choice>
  </mc:AlternateContent>
  <xr:revisionPtr revIDLastSave="0" documentId="13_ncr:1_{CF5C848F-1C29-458E-92A6-D17EE5996F63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14295" yWindow="0" windowWidth="14610" windowHeight="15585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H144" i="1"/>
  <c r="H145" i="1"/>
  <c r="H146" i="1"/>
  <c r="H139" i="1"/>
  <c r="H136" i="1"/>
  <c r="H137" i="1"/>
  <c r="H135" i="1"/>
  <c r="H126" i="1"/>
  <c r="H127" i="1"/>
  <c r="H115" i="1"/>
  <c r="H106" i="1"/>
  <c r="H107" i="1"/>
  <c r="H108" i="1"/>
  <c r="H109" i="1"/>
  <c r="H110" i="1"/>
  <c r="H111" i="1"/>
  <c r="H112" i="1"/>
  <c r="H113" i="1"/>
  <c r="H105" i="1"/>
  <c r="H93" i="1"/>
  <c r="H87" i="1"/>
  <c r="H79" i="1"/>
  <c r="H80" i="1"/>
  <c r="H81" i="1"/>
  <c r="H82" i="1"/>
  <c r="H83" i="1"/>
  <c r="H84" i="1"/>
  <c r="H78" i="1"/>
  <c r="H75" i="1"/>
  <c r="H76" i="1"/>
  <c r="H53" i="1"/>
  <c r="H55" i="1"/>
  <c r="H56" i="1"/>
  <c r="H57" i="1"/>
  <c r="H59" i="1"/>
  <c r="H42" i="1"/>
  <c r="H43" i="1"/>
  <c r="H44" i="1"/>
  <c r="H45" i="1"/>
  <c r="H46" i="1"/>
  <c r="H47" i="1"/>
  <c r="H31" i="1"/>
  <c r="H23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E145" i="1"/>
  <c r="E146" i="1"/>
  <c r="E139" i="1"/>
  <c r="E136" i="1"/>
  <c r="E137" i="1"/>
  <c r="E135" i="1"/>
  <c r="E133" i="1"/>
  <c r="H133" i="1" s="1"/>
  <c r="E126" i="1"/>
  <c r="E127" i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E106" i="1"/>
  <c r="E107" i="1"/>
  <c r="E108" i="1"/>
  <c r="E109" i="1"/>
  <c r="E110" i="1"/>
  <c r="E111" i="1"/>
  <c r="E112" i="1"/>
  <c r="E113" i="1"/>
  <c r="E105" i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E87" i="1"/>
  <c r="E79" i="1"/>
  <c r="E80" i="1"/>
  <c r="E81" i="1"/>
  <c r="E82" i="1"/>
  <c r="E83" i="1"/>
  <c r="E84" i="1"/>
  <c r="E78" i="1"/>
  <c r="E75" i="1"/>
  <c r="E76" i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E54" i="1"/>
  <c r="H54" i="1" s="1"/>
  <c r="E55" i="1"/>
  <c r="E56" i="1"/>
  <c r="E57" i="1"/>
  <c r="E58" i="1"/>
  <c r="H58" i="1" s="1"/>
  <c r="E59" i="1"/>
  <c r="E51" i="1"/>
  <c r="H51" i="1" s="1"/>
  <c r="E42" i="1"/>
  <c r="E43" i="1"/>
  <c r="E44" i="1"/>
  <c r="E45" i="1"/>
  <c r="E46" i="1"/>
  <c r="E47" i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C85" i="1" s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85" i="1" l="1"/>
  <c r="H85" i="1"/>
  <c r="D85" i="1"/>
  <c r="D10" i="1"/>
  <c r="D160" i="1" s="1"/>
  <c r="G10" i="1"/>
  <c r="F10" i="1"/>
  <c r="F160" i="1" s="1"/>
  <c r="C10" i="1"/>
  <c r="C160" i="1" s="1"/>
  <c r="H10" i="1"/>
  <c r="E85" i="1"/>
  <c r="E10" i="1"/>
  <c r="E160" i="1" s="1"/>
  <c r="G160" i="1" l="1"/>
  <c r="H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<sst xmlns="http://schemas.openxmlformats.org/spreadsheetml/2006/main" count="167" uniqueCount="94">
  <si>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</si>
  <si>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</si>
  <si>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</si>
  <si>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</si>
  <si>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</si>
  <si>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</si>
  <si>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</si>
  <si>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</si>
  <si>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</si>
  <si>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</si>
  <si>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</si>
  <si>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</si>
  <si>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</si>
  <si>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</si>
  <si>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</si>
  <si>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</si>
  <si>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</si>
  <si>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</si>
  <si>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</si>
  <si>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</si>
  <si>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</si>
  <si>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</si>
  <si>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</si>
  <si>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</si>
  <si>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</si>
  <si>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</si>
  <si>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</si>
  <si>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</si>
  <si>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</si>
  <si>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</si>
  <si>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</si>
  <si>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</si>
  <si>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</si>
  <si>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</si>
  <si>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</si>
  <si>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</si>
  <si>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</si>
  <si>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</si>
  <si>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</si>
  <si>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</si>
  <si>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</si>
  <si>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</si>
  <si>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</si>
  <si>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</si>
  <si>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</si>
  <si>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</si>
  <si>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</si>
  <si>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</si>
  <si>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</si>
  <si>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</si>
  <si>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</si>
  <si>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</si>
  <si>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</si>
  <si>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</si>
  <si>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</si>
  <si>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</si>
  <si>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</si>
  <si>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</si>
  <si>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</si>
  <si>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</si>
  <si>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</si>
  <si>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</si>
  <si>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</si>
  <si>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</si>
  <si>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</si>
  <si>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</si>
  <si>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</si>
  <si>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</si>
  <si>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</si>
  <si>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</si>
  <si>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</si>
  <si>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</si>
  <si>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</si>
  <si>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</si>
  <si>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</si>
  <si>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</si>
  <si>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</si>
  <si>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</si>
  <si>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</si>
  <si>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</si>
  <si>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</si>
  <si>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</si>
  <si>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</si>
  <si>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</si>
  <si>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</si>
  <si>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</si>
  <si>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</si>
  <si>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</si>
  <si>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ASCENSION  (a)</t>
  </si>
  <si>
    <t>Del 01 de enero al 31 de diciembre de 2024 (b)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</si>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</sst>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Normal="100" workbookViewId="0">
      <selection activeCell="I166" sqref="A1:I16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21368510</v>
      </c>
      <c r="D10" s="8">
        <f>SUM(D12,D20,D30,D40,D50,D60,D64,D73,D77)</f>
        <v>4635895</v>
      </c>
      <c r="E10" s="24">
        <f t="shared" ref="E10:H10" si="0">SUM(E12,E20,E30,E40,E50,E60,E64,E73,E77)</f>
        <v>26004405</v>
      </c>
      <c r="F10" s="8">
        <f t="shared" si="0"/>
        <v>17574838</v>
      </c>
      <c r="G10" s="8">
        <f t="shared" si="0"/>
        <v>17159423</v>
      </c>
      <c r="H10" s="24">
        <f t="shared" si="0"/>
        <v>8429567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4180821</v>
      </c>
      <c r="D12" s="7">
        <f>SUM(D13:D19)</f>
        <v>255900</v>
      </c>
      <c r="E12" s="25">
        <f t="shared" ref="E12:H12" si="1">SUM(E13:E19)</f>
        <v>4436721</v>
      </c>
      <c r="F12" s="7">
        <f t="shared" si="1"/>
        <v>4436721</v>
      </c>
      <c r="G12" s="7">
        <f t="shared" si="1"/>
        <v>4021306</v>
      </c>
      <c r="H12" s="25">
        <f t="shared" si="1"/>
        <v>0</v>
      </c>
    </row>
    <row r="13" spans="2:9" ht="24" x14ac:dyDescent="0.2">
      <c r="B13" s="10" t="s">
        <v>14</v>
      </c>
      <c r="C13" s="22">
        <v>2361330</v>
      </c>
      <c r="D13" s="22">
        <v>-230109</v>
      </c>
      <c r="E13" s="26">
        <f>SUM(C13:D13)</f>
        <v>2131221</v>
      </c>
      <c r="F13" s="23">
        <v>2131221</v>
      </c>
      <c r="G13" s="23">
        <v>2131221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369792</v>
      </c>
      <c r="D14" s="22">
        <v>223128</v>
      </c>
      <c r="E14" s="26">
        <f t="shared" ref="E14:E79" si="2">SUM(C14:D14)</f>
        <v>592920</v>
      </c>
      <c r="F14" s="23">
        <v>592920</v>
      </c>
      <c r="G14" s="23">
        <v>592920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1222427</v>
      </c>
      <c r="D15" s="22">
        <v>220284</v>
      </c>
      <c r="E15" s="26">
        <f t="shared" si="2"/>
        <v>1442711</v>
      </c>
      <c r="F15" s="23">
        <v>1442711</v>
      </c>
      <c r="G15" s="23">
        <v>1027296</v>
      </c>
      <c r="H15" s="30">
        <f t="shared" si="3"/>
        <v>0</v>
      </c>
    </row>
    <row r="16" spans="2:9" x14ac:dyDescent="0.2">
      <c r="B16" s="10" t="s">
        <v>17</v>
      </c>
      <c r="C16" s="22">
        <v>1755</v>
      </c>
      <c r="D16" s="22">
        <v>233347</v>
      </c>
      <c r="E16" s="26">
        <f t="shared" si="2"/>
        <v>235102</v>
      </c>
      <c r="F16" s="23">
        <v>235102</v>
      </c>
      <c r="G16" s="23">
        <v>235102</v>
      </c>
      <c r="H16" s="30">
        <f t="shared" si="3"/>
        <v>0</v>
      </c>
    </row>
    <row r="17" spans="2:8" x14ac:dyDescent="0.2">
      <c r="B17" s="10" t="s">
        <v>18</v>
      </c>
      <c r="C17" s="22">
        <v>225517</v>
      </c>
      <c r="D17" s="22">
        <v>-190750</v>
      </c>
      <c r="E17" s="26">
        <f t="shared" si="2"/>
        <v>34767</v>
      </c>
      <c r="F17" s="23">
        <v>34767</v>
      </c>
      <c r="G17" s="23">
        <v>34767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8813640</v>
      </c>
      <c r="D20" s="7">
        <f t="shared" ref="D20:H20" si="4">SUM(D21:D29)</f>
        <v>-1736356</v>
      </c>
      <c r="E20" s="25">
        <f t="shared" si="4"/>
        <v>7077284</v>
      </c>
      <c r="F20" s="7">
        <f t="shared" si="4"/>
        <v>3983230</v>
      </c>
      <c r="G20" s="7">
        <f t="shared" si="4"/>
        <v>3983230</v>
      </c>
      <c r="H20" s="25">
        <f t="shared" si="4"/>
        <v>3094054</v>
      </c>
    </row>
    <row r="21" spans="2:8" ht="24" x14ac:dyDescent="0.2">
      <c r="B21" s="10" t="s">
        <v>22</v>
      </c>
      <c r="C21" s="22">
        <v>146163</v>
      </c>
      <c r="D21" s="22">
        <v>-13995</v>
      </c>
      <c r="E21" s="26">
        <f t="shared" si="2"/>
        <v>132168</v>
      </c>
      <c r="F21" s="23">
        <v>105952</v>
      </c>
      <c r="G21" s="23">
        <v>105952</v>
      </c>
      <c r="H21" s="30">
        <f t="shared" si="3"/>
        <v>26216</v>
      </c>
    </row>
    <row r="22" spans="2:8" x14ac:dyDescent="0.2">
      <c r="B22" s="10" t="s">
        <v>23</v>
      </c>
      <c r="C22" s="22">
        <v>33625</v>
      </c>
      <c r="D22" s="22">
        <v>22365</v>
      </c>
      <c r="E22" s="26">
        <f t="shared" si="2"/>
        <v>55990</v>
      </c>
      <c r="F22" s="23">
        <v>53948</v>
      </c>
      <c r="G22" s="23">
        <v>53948</v>
      </c>
      <c r="H22" s="30">
        <f t="shared" si="3"/>
        <v>2042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279743</v>
      </c>
      <c r="D24" s="22">
        <v>13212</v>
      </c>
      <c r="E24" s="26">
        <f t="shared" si="2"/>
        <v>292955</v>
      </c>
      <c r="F24" s="23">
        <v>223307</v>
      </c>
      <c r="G24" s="23">
        <v>223307</v>
      </c>
      <c r="H24" s="30">
        <f t="shared" si="3"/>
        <v>69648</v>
      </c>
    </row>
    <row r="25" spans="2:8" ht="23.45" customHeight="1" x14ac:dyDescent="0.2">
      <c r="B25" s="10" t="s">
        <v>26</v>
      </c>
      <c r="C25" s="22">
        <v>221339</v>
      </c>
      <c r="D25" s="22">
        <v>-59663</v>
      </c>
      <c r="E25" s="26">
        <f t="shared" si="2"/>
        <v>161676</v>
      </c>
      <c r="F25" s="23">
        <v>83472</v>
      </c>
      <c r="G25" s="23">
        <v>83472</v>
      </c>
      <c r="H25" s="30">
        <f t="shared" si="3"/>
        <v>78204</v>
      </c>
    </row>
    <row r="26" spans="2:8" x14ac:dyDescent="0.2">
      <c r="B26" s="10" t="s">
        <v>27</v>
      </c>
      <c r="C26" s="22">
        <v>855338</v>
      </c>
      <c r="D26" s="22">
        <v>321976</v>
      </c>
      <c r="E26" s="26">
        <f t="shared" si="2"/>
        <v>1177314</v>
      </c>
      <c r="F26" s="23">
        <v>1129635</v>
      </c>
      <c r="G26" s="23">
        <v>1129635</v>
      </c>
      <c r="H26" s="30">
        <f t="shared" si="3"/>
        <v>47679</v>
      </c>
    </row>
    <row r="27" spans="2:8" ht="24" x14ac:dyDescent="0.2">
      <c r="B27" s="10" t="s">
        <v>28</v>
      </c>
      <c r="C27" s="22">
        <v>133306</v>
      </c>
      <c r="D27" s="22">
        <v>-10315</v>
      </c>
      <c r="E27" s="26">
        <f t="shared" si="2"/>
        <v>122991</v>
      </c>
      <c r="F27" s="23">
        <v>99700</v>
      </c>
      <c r="G27" s="23">
        <v>99700</v>
      </c>
      <c r="H27" s="30">
        <f t="shared" si="3"/>
        <v>23291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7144126</v>
      </c>
      <c r="D29" s="22">
        <v>-2009936</v>
      </c>
      <c r="E29" s="26">
        <f t="shared" si="2"/>
        <v>5134190</v>
      </c>
      <c r="F29" s="23">
        <v>2287216</v>
      </c>
      <c r="G29" s="23">
        <f>F29</f>
        <v>2287216</v>
      </c>
      <c r="H29" s="30">
        <f t="shared" si="3"/>
        <v>2846974</v>
      </c>
    </row>
    <row r="30" spans="2:8" s="9" customFormat="1" ht="24" x14ac:dyDescent="0.2">
      <c r="B30" s="12" t="s">
        <v>31</v>
      </c>
      <c r="C30" s="7">
        <f>SUM(C31:C39)</f>
        <v>5501785</v>
      </c>
      <c r="D30" s="7">
        <f t="shared" ref="D30:H30" si="5">SUM(D31:D39)</f>
        <v>996018</v>
      </c>
      <c r="E30" s="25">
        <f t="shared" si="5"/>
        <v>6497803</v>
      </c>
      <c r="F30" s="7">
        <f t="shared" si="5"/>
        <v>5594529</v>
      </c>
      <c r="G30" s="7">
        <f t="shared" si="5"/>
        <v>5594529</v>
      </c>
      <c r="H30" s="25">
        <f t="shared" si="5"/>
        <v>903274</v>
      </c>
    </row>
    <row r="31" spans="2:8" x14ac:dyDescent="0.2">
      <c r="B31" s="10" t="s">
        <v>32</v>
      </c>
      <c r="C31" s="22">
        <v>2916617</v>
      </c>
      <c r="D31" s="22">
        <v>-208000</v>
      </c>
      <c r="E31" s="26">
        <f t="shared" si="2"/>
        <v>2708617</v>
      </c>
      <c r="F31" s="23">
        <v>2434867</v>
      </c>
      <c r="G31" s="23">
        <v>2434867</v>
      </c>
      <c r="H31" s="30">
        <f t="shared" si="3"/>
        <v>273750</v>
      </c>
    </row>
    <row r="32" spans="2:8" x14ac:dyDescent="0.2">
      <c r="B32" s="10" t="s">
        <v>33</v>
      </c>
      <c r="C32" s="22">
        <v>221628</v>
      </c>
      <c r="D32" s="22">
        <v>273789</v>
      </c>
      <c r="E32" s="26">
        <f t="shared" si="2"/>
        <v>495417</v>
      </c>
      <c r="F32" s="23">
        <v>480310</v>
      </c>
      <c r="G32" s="23">
        <v>480310</v>
      </c>
      <c r="H32" s="30">
        <f t="shared" si="3"/>
        <v>15107</v>
      </c>
    </row>
    <row r="33" spans="2:8" ht="24" x14ac:dyDescent="0.2">
      <c r="B33" s="10" t="s">
        <v>34</v>
      </c>
      <c r="C33" s="22">
        <v>1082846</v>
      </c>
      <c r="D33" s="22">
        <v>-162883</v>
      </c>
      <c r="E33" s="26">
        <f t="shared" si="2"/>
        <v>919963</v>
      </c>
      <c r="F33" s="23">
        <v>806628</v>
      </c>
      <c r="G33" s="23">
        <v>806628</v>
      </c>
      <c r="H33" s="30">
        <f t="shared" si="3"/>
        <v>113335</v>
      </c>
    </row>
    <row r="34" spans="2:8" ht="24.6" customHeight="1" x14ac:dyDescent="0.2">
      <c r="B34" s="10" t="s">
        <v>35</v>
      </c>
      <c r="C34" s="22">
        <v>275319</v>
      </c>
      <c r="D34" s="22">
        <v>21412</v>
      </c>
      <c r="E34" s="26">
        <f t="shared" si="2"/>
        <v>296731</v>
      </c>
      <c r="F34" s="23">
        <v>232891</v>
      </c>
      <c r="G34" s="23">
        <v>232891</v>
      </c>
      <c r="H34" s="30">
        <f t="shared" si="3"/>
        <v>63840</v>
      </c>
    </row>
    <row r="35" spans="2:8" ht="24" x14ac:dyDescent="0.2">
      <c r="B35" s="10" t="s">
        <v>36</v>
      </c>
      <c r="C35" s="22">
        <v>822832</v>
      </c>
      <c r="D35" s="22">
        <v>497967</v>
      </c>
      <c r="E35" s="26">
        <f t="shared" si="2"/>
        <v>1320799</v>
      </c>
      <c r="F35" s="23">
        <v>933980</v>
      </c>
      <c r="G35" s="23">
        <v>933980</v>
      </c>
      <c r="H35" s="30">
        <f t="shared" si="3"/>
        <v>386819</v>
      </c>
    </row>
    <row r="36" spans="2:8" ht="24" x14ac:dyDescent="0.2">
      <c r="B36" s="10" t="s">
        <v>37</v>
      </c>
      <c r="C36" s="22">
        <v>3720</v>
      </c>
      <c r="D36" s="22">
        <v>-3720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157995</v>
      </c>
      <c r="D37" s="22">
        <v>84083</v>
      </c>
      <c r="E37" s="26">
        <f t="shared" si="2"/>
        <v>242078</v>
      </c>
      <c r="F37" s="23">
        <v>199781</v>
      </c>
      <c r="G37" s="23">
        <v>199781</v>
      </c>
      <c r="H37" s="30">
        <f t="shared" si="3"/>
        <v>42297</v>
      </c>
    </row>
    <row r="38" spans="2:8" x14ac:dyDescent="0.2">
      <c r="B38" s="10" t="s">
        <v>39</v>
      </c>
      <c r="C38" s="22">
        <v>0</v>
      </c>
      <c r="D38" s="22">
        <v>13380</v>
      </c>
      <c r="E38" s="26">
        <f t="shared" si="2"/>
        <v>13380</v>
      </c>
      <c r="F38" s="23">
        <v>13380</v>
      </c>
      <c r="G38" s="23">
        <v>13380</v>
      </c>
      <c r="H38" s="30">
        <f t="shared" si="3"/>
        <v>0</v>
      </c>
    </row>
    <row r="39" spans="2:8" x14ac:dyDescent="0.2">
      <c r="B39" s="10" t="s">
        <v>40</v>
      </c>
      <c r="C39" s="22">
        <v>20828</v>
      </c>
      <c r="D39" s="22">
        <v>479990</v>
      </c>
      <c r="E39" s="26">
        <f t="shared" si="2"/>
        <v>500818</v>
      </c>
      <c r="F39" s="23">
        <v>492692</v>
      </c>
      <c r="G39" s="23">
        <v>492692</v>
      </c>
      <c r="H39" s="30">
        <f t="shared" si="3"/>
        <v>8126</v>
      </c>
    </row>
    <row r="40" spans="2:8" s="9" customFormat="1" ht="25.5" customHeight="1" x14ac:dyDescent="0.2">
      <c r="B40" s="12" t="s">
        <v>41</v>
      </c>
      <c r="C40" s="7">
        <f>SUM(C41:C49)</f>
        <v>1486771</v>
      </c>
      <c r="D40" s="7">
        <f t="shared" ref="D40:H40" si="6">SUM(D41:D49)</f>
        <v>206213</v>
      </c>
      <c r="E40" s="25">
        <f t="shared" si="6"/>
        <v>1692984</v>
      </c>
      <c r="F40" s="7">
        <f t="shared" si="6"/>
        <v>1645012</v>
      </c>
      <c r="G40" s="7">
        <f t="shared" si="6"/>
        <v>1645012</v>
      </c>
      <c r="H40" s="25">
        <f t="shared" si="6"/>
        <v>47972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1486771</v>
      </c>
      <c r="D42" s="22">
        <v>206213</v>
      </c>
      <c r="E42" s="26">
        <f t="shared" si="2"/>
        <v>1692984</v>
      </c>
      <c r="F42" s="23">
        <v>1645012</v>
      </c>
      <c r="G42" s="23">
        <v>1645012</v>
      </c>
      <c r="H42" s="30">
        <f t="shared" si="3"/>
        <v>47972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1385493</v>
      </c>
      <c r="D50" s="7">
        <f t="shared" ref="D50:H50" si="7">SUM(D51:D59)</f>
        <v>4914120</v>
      </c>
      <c r="E50" s="25">
        <f t="shared" si="7"/>
        <v>6299613</v>
      </c>
      <c r="F50" s="7">
        <f t="shared" si="7"/>
        <v>1915346</v>
      </c>
      <c r="G50" s="7">
        <f t="shared" si="7"/>
        <v>1915346</v>
      </c>
      <c r="H50" s="25">
        <f t="shared" si="7"/>
        <v>4384267</v>
      </c>
    </row>
    <row r="51" spans="2:8" x14ac:dyDescent="0.2">
      <c r="B51" s="10" t="s">
        <v>52</v>
      </c>
      <c r="C51" s="22">
        <v>90463</v>
      </c>
      <c r="D51" s="22">
        <v>-22640</v>
      </c>
      <c r="E51" s="26">
        <f t="shared" si="2"/>
        <v>67823</v>
      </c>
      <c r="F51" s="23">
        <v>67822</v>
      </c>
      <c r="G51" s="23">
        <v>67822</v>
      </c>
      <c r="H51" s="30">
        <f t="shared" si="3"/>
        <v>1</v>
      </c>
    </row>
    <row r="52" spans="2:8" x14ac:dyDescent="0.2">
      <c r="B52" s="10" t="s">
        <v>53</v>
      </c>
      <c r="C52" s="22">
        <v>0</v>
      </c>
      <c r="D52" s="22">
        <v>2930</v>
      </c>
      <c r="E52" s="26">
        <f t="shared" si="2"/>
        <v>2930</v>
      </c>
      <c r="F52" s="23">
        <v>2930</v>
      </c>
      <c r="G52" s="23">
        <v>2930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785949</v>
      </c>
      <c r="E54" s="26">
        <f t="shared" si="2"/>
        <v>785949</v>
      </c>
      <c r="F54" s="23">
        <v>785948</v>
      </c>
      <c r="G54" s="23">
        <v>785948</v>
      </c>
      <c r="H54" s="30">
        <f t="shared" si="3"/>
        <v>1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552585</v>
      </c>
      <c r="E56" s="26">
        <f t="shared" si="2"/>
        <v>552585</v>
      </c>
      <c r="F56" s="23">
        <v>551795</v>
      </c>
      <c r="G56" s="23">
        <v>551795</v>
      </c>
      <c r="H56" s="30">
        <f t="shared" si="3"/>
        <v>790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1295030</v>
      </c>
      <c r="D58" s="22">
        <v>3595296</v>
      </c>
      <c r="E58" s="26">
        <f t="shared" si="2"/>
        <v>4890326</v>
      </c>
      <c r="F58" s="23">
        <v>506851</v>
      </c>
      <c r="G58" s="23">
        <v>506851</v>
      </c>
      <c r="H58" s="30">
        <f t="shared" si="3"/>
        <v>4383475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3076804</v>
      </c>
      <c r="D85" s="15">
        <f t="shared" ref="D85:H85" si="14">SUM(D86,D94,D104,D114,D124,D134,D138,D147,D151)</f>
        <v>274934</v>
      </c>
      <c r="E85" s="27">
        <f t="shared" si="14"/>
        <v>3351738</v>
      </c>
      <c r="F85" s="15">
        <f t="shared" si="14"/>
        <v>1425622</v>
      </c>
      <c r="G85" s="15">
        <f t="shared" si="14"/>
        <v>1425622</v>
      </c>
      <c r="H85" s="27">
        <f t="shared" si="14"/>
        <v>1926116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16320</v>
      </c>
      <c r="E94" s="25">
        <f t="shared" si="18"/>
        <v>16320</v>
      </c>
      <c r="F94" s="7">
        <f t="shared" si="18"/>
        <v>16320</v>
      </c>
      <c r="G94" s="7">
        <f t="shared" si="18"/>
        <v>16320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16320</v>
      </c>
      <c r="E103" s="26">
        <f t="shared" si="17"/>
        <v>16320</v>
      </c>
      <c r="F103" s="23">
        <v>16320</v>
      </c>
      <c r="G103" s="23">
        <v>16320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3076804</v>
      </c>
      <c r="D124" s="7">
        <f t="shared" ref="D124:H124" si="21">SUM(D125:D133)</f>
        <v>258614</v>
      </c>
      <c r="E124" s="25">
        <f t="shared" si="21"/>
        <v>3335418</v>
      </c>
      <c r="F124" s="7">
        <f t="shared" si="21"/>
        <v>1409302</v>
      </c>
      <c r="G124" s="7">
        <f t="shared" si="21"/>
        <v>1409302</v>
      </c>
      <c r="H124" s="25">
        <f t="shared" si="21"/>
        <v>1926116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1000000</v>
      </c>
      <c r="D128" s="22">
        <v>-974457</v>
      </c>
      <c r="E128" s="26">
        <f t="shared" si="17"/>
        <v>25543</v>
      </c>
      <c r="F128" s="23">
        <v>0</v>
      </c>
      <c r="G128" s="23">
        <v>0</v>
      </c>
      <c r="H128" s="30">
        <f t="shared" si="16"/>
        <v>25543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2076804</v>
      </c>
      <c r="D132" s="22">
        <v>1233071</v>
      </c>
      <c r="E132" s="26">
        <f t="shared" si="17"/>
        <v>3309875</v>
      </c>
      <c r="F132" s="23">
        <v>1409302</v>
      </c>
      <c r="G132" s="22">
        <v>1409302</v>
      </c>
      <c r="H132" s="30">
        <f t="shared" si="16"/>
        <v>1900573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24445314</v>
      </c>
      <c r="D160" s="21">
        <f t="shared" ref="D160:G160" si="28">SUM(D10,D85)</f>
        <v>4910829</v>
      </c>
      <c r="E160" s="28">
        <f>SUM(E10,E85)</f>
        <v>29356143</v>
      </c>
      <c r="F160" s="21">
        <f t="shared" si="28"/>
        <v>19000460</v>
      </c>
      <c r="G160" s="21">
        <f t="shared" si="28"/>
        <v>18585045</v>
      </c>
      <c r="H160" s="28">
        <f>SUM(H10,H85)</f>
        <v>10355683</v>
      </c>
    </row>
    <row r="161" spans="2:4" s="31" customFormat="1" x14ac:dyDescent="0.2"/>
    <row r="162" spans="2:4" s="31" customFormat="1" x14ac:dyDescent="0.2"/>
    <row r="163" spans="2:4" s="31" customFormat="1" x14ac:dyDescent="0.2">
      <c r="B163" s="31" t="s">
        <v>90</v>
      </c>
      <c r="D163" s="31" t="s">
        <v>92</v>
      </c>
    </row>
    <row r="164" spans="2:4" s="31" customFormat="1" x14ac:dyDescent="0.2">
      <c r="B164" s="31" t="s">
        <v>91</v>
      </c>
      <c r="D164" s="31" t="s">
        <v>93</v>
      </c>
    </row>
    <row r="165" spans="2:4" s="31" customFormat="1" x14ac:dyDescent="0.2"/>
    <row r="166" spans="2:4" s="31" customFormat="1" x14ac:dyDescent="0.2"/>
    <row r="167" spans="2:4" s="31" customFormat="1" x14ac:dyDescent="0.2"/>
    <row r="168" spans="2:4" s="31" customFormat="1" x14ac:dyDescent="0.2"/>
    <row r="169" spans="2:4" s="31" customFormat="1" x14ac:dyDescent="0.2"/>
    <row r="170" spans="2:4" s="31" customFormat="1" x14ac:dyDescent="0.2"/>
    <row r="171" spans="2:4" s="31" customFormat="1" x14ac:dyDescent="0.2"/>
    <row r="172" spans="2:4" s="31" customFormat="1" x14ac:dyDescent="0.2"/>
    <row r="173" spans="2:4" s="31" customFormat="1" x14ac:dyDescent="0.2"/>
    <row r="174" spans="2:4" s="31" customFormat="1" x14ac:dyDescent="0.2"/>
    <row r="175" spans="2:4" s="31" customFormat="1" x14ac:dyDescent="0.2"/>
    <row r="176" spans="2:4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2025-01-29T22:08:09Z</cp:lastPrinted>
  <dcterms:created xsi:type="dcterms:W3CDTF">2020-01-08T21:14:59Z</dcterms:created>
  <dcterms:modified xsi:type="dcterms:W3CDTF">2025-01-29T22:08:27Z</dcterms:modified>
</cp:coreProperties>
</file>